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15" windowHeight="8400" activeTab="0"/>
  </bookViews>
  <sheets>
    <sheet name="Start Here" sheetId="1" r:id="rId1"/>
    <sheet name="Pie char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<sst xmlns="http://schemas.openxmlformats.org/spreadsheetml/2006/main" count="61" uniqueCount="53">
  <si>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Average home uses 100,000 BTU/sq ft/year</t>
  </si>
  <si>
    <t>Square Feet in Home</t>
  </si>
  <si>
    <t>square feet</t>
  </si>
  <si>
    <t>Energy Used</t>
  </si>
  <si>
    <t>Electricity (kilowatt hour)</t>
  </si>
  <si>
    <t>Oil (gallons)</t>
  </si>
  <si>
    <t>LP gas (gallon)</t>
  </si>
  <si>
    <t>Natural gas (therm)</t>
  </si>
  <si>
    <t>Hardwood Firewood (cord)</t>
  </si>
  <si>
    <t>Softwood Firewood (cord)</t>
  </si>
  <si>
    <t>Wood pellets (ton)</t>
  </si>
  <si>
    <t>Coal (ton)</t>
  </si>
  <si>
    <t>Heat value</t>
  </si>
  <si>
    <t>Annual amount Used</t>
  </si>
  <si>
    <t>BTUs used</t>
  </si>
  <si>
    <t>Total BTUs</t>
  </si>
  <si>
    <t xml:space="preserve">BTUs/sq. ft. </t>
  </si>
  <si>
    <t>How Much Energy Do You Use?</t>
  </si>
  <si>
    <t>Length (feet)</t>
  </si>
  <si>
    <t>Width (feet)</t>
  </si>
  <si>
    <t>Cost per unit</t>
  </si>
  <si>
    <t>Total cost</t>
  </si>
  <si>
    <t xml:space="preserve">Percent of average </t>
  </si>
  <si>
    <t>heating degree days</t>
  </si>
  <si>
    <t>btu/gallons</t>
  </si>
  <si>
    <t>gallons</t>
  </si>
  <si>
    <t>2.5 to 5.0</t>
  </si>
  <si>
    <t xml:space="preserve">5.0 to 12 </t>
  </si>
  <si>
    <t>12 and up</t>
  </si>
  <si>
    <t>Needs improvements</t>
  </si>
  <si>
    <t>Needs renovations</t>
  </si>
  <si>
    <t>How My Home Rates =</t>
  </si>
  <si>
    <t>Very Good !</t>
  </si>
  <si>
    <t>(base 65 from NOAA*)</t>
  </si>
  <si>
    <t>*www.ncdc.noaa.gov/oa/documentlibrary/hcs/hcs.html</t>
  </si>
  <si>
    <t>2006/2007</t>
  </si>
  <si>
    <t>2005/2006</t>
  </si>
  <si>
    <t>2004/2005</t>
  </si>
  <si>
    <t>2003/2004</t>
  </si>
  <si>
    <t>2002/2003</t>
  </si>
  <si>
    <t>2001/2002</t>
  </si>
  <si>
    <t>2000/2001</t>
  </si>
  <si>
    <t>1999/2000</t>
  </si>
  <si>
    <t>1998/1999</t>
  </si>
  <si>
    <t>1997/1998</t>
  </si>
  <si>
    <t>1996/1997</t>
  </si>
  <si>
    <t>1995/1996</t>
  </si>
  <si>
    <t>1994/1995</t>
  </si>
  <si>
    <t>1993/1994</t>
  </si>
  <si>
    <t>1992/1993</t>
  </si>
  <si>
    <t>15 year average</t>
  </si>
  <si>
    <t>Climate Data - Heating Degree Days for Maine</t>
  </si>
  <si>
    <t>Fill in the white squares with values from your home.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</si>
</sst>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0.0"/>
    <numFmt numFmtId="168" formatCode="0.00000"/>
    <numFmt numFmtId="169" formatCode="0.0000"/>
    <numFmt numFmtId="170" formatCode="0.00000000"/>
    <numFmt numFmtId="171" formatCode="0.0000000"/>
    <numFmt numFmtId="172" formatCode="0.000000"/>
  </numFmts>
  <fonts count="11">
    <font>
      <sz val="10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8"/>
      <name val="Arial"/>
      <family val="0"/>
    </font>
    <font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 horizontal="center"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165" fontId="0" fillId="3" borderId="1" xfId="15" applyNumberFormat="1" applyFill="1" applyBorder="1" applyAlignment="1">
      <alignment horizontal="center"/>
    </xf>
    <xf numFmtId="3" fontId="0" fillId="3" borderId="1" xfId="0" applyNumberFormat="1" applyFill="1" applyBorder="1" applyAlignment="1">
      <alignment/>
    </xf>
    <xf numFmtId="1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/>
    </xf>
    <xf numFmtId="0" fontId="1" fillId="4" borderId="0" xfId="0" applyFont="1" applyFill="1" applyAlignment="1">
      <alignment horizontal="center"/>
    </xf>
    <xf numFmtId="165" fontId="2" fillId="4" borderId="2" xfId="15" applyNumberFormat="1" applyFont="1" applyFill="1" applyBorder="1" applyAlignment="1">
      <alignment horizontal="center"/>
    </xf>
    <xf numFmtId="0" fontId="5" fillId="4" borderId="0" xfId="0" applyFont="1" applyFill="1" applyAlignment="1">
      <alignment/>
    </xf>
    <xf numFmtId="9" fontId="6" fillId="4" borderId="1" xfId="19" applyFont="1" applyFill="1" applyBorder="1" applyAlignment="1">
      <alignment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1" fontId="5" fillId="0" borderId="1" xfId="0" applyNumberFormat="1" applyFont="1" applyFill="1" applyBorder="1" applyAlignment="1">
      <alignment horizontal="center"/>
    </xf>
    <xf numFmtId="167" fontId="6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>
      <alignment horizontal="right"/>
    </xf>
    <xf numFmtId="0" fontId="10" fillId="2" borderId="3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1" fontId="8" fillId="0" borderId="0" xfId="0" applyNumberFormat="1" applyFont="1" applyAlignment="1">
      <alignment horizontal="center"/>
    </xf>
    <xf numFmtId="167" fontId="9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Percent BTUs Used in My Home by Type of Energy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75"/>
          <c:y val="0.45575"/>
          <c:w val="0.56"/>
          <c:h val="0.3265"/>
        </c:manualLayout>
      </c:layout>
      <c:pie3DChart>
        <c:varyColors val="1"/>
        <c:ser>
          <c:idx val="0"/>
          <c:order val="0"/>
          <c:tx>
            <c:strRef>
              <c:f>Sheet3!$B$1</c:f>
              <c:strCache>
                <c:ptCount val="1"/>
                <c:pt idx="0">
                  <c:v>BTUs used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3300"/>
              </a:solidFill>
            </c:spPr>
          </c:dPt>
          <c:dPt>
            <c:idx val="5"/>
            <c:spPr>
              <a:solidFill>
                <a:srgbClr val="FF6600"/>
              </a:solidFill>
            </c:spPr>
          </c:dPt>
          <c:dPt>
            <c:idx val="6"/>
            <c:spPr>
              <a:solidFill>
                <a:srgbClr val="FFCC99"/>
              </a:solidFill>
            </c:spPr>
          </c:dPt>
          <c:dPt>
            <c:idx val="7"/>
            <c:spPr>
              <a:solidFill>
                <a:srgbClr val="00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Sheet3!$A$2:$A$9</c:f>
              <c:strCache>
                <c:ptCount val="8"/>
                <c:pt idx="0">
                  <c:v>Electricity (kilowatt hour)</c:v>
                </c:pt>
                <c:pt idx="1">
                  <c:v>Oil (gallons)</c:v>
                </c:pt>
                <c:pt idx="2">
                  <c:v>LP gas (gallon)</c:v>
                </c:pt>
                <c:pt idx="3">
                  <c:v>Natural gas (therm)</c:v>
                </c:pt>
                <c:pt idx="4">
                  <c:v>Hardwood Firewood (cord)</c:v>
                </c:pt>
                <c:pt idx="5">
                  <c:v>Softwood Firewood (cord)</c:v>
                </c:pt>
                <c:pt idx="6">
                  <c:v>Wood pellets (ton)</c:v>
                </c:pt>
                <c:pt idx="7">
                  <c:v>Coal (ton)</c:v>
                </c:pt>
              </c:strCache>
            </c:strRef>
          </c:cat>
          <c:val>
            <c:numRef>
              <c:f>Sheet3!$B$2:$B$9</c:f>
              <c:numCache>
                <c:ptCount val="8"/>
                <c:pt idx="0">
                  <c:v>13082029</c:v>
                </c:pt>
                <c:pt idx="1">
                  <c:v>83100000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"/>
          <c:y val="0.393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24.00390625" style="0" customWidth="1"/>
    <col min="2" max="2" width="19.7109375" style="0" customWidth="1"/>
    <col min="3" max="3" width="21.28125" style="0" customWidth="1"/>
    <col min="4" max="4" width="15.7109375" style="0" customWidth="1"/>
    <col min="5" max="5" width="15.28125" style="0" customWidth="1"/>
    <col min="6" max="6" width="17.8515625" style="0" customWidth="1"/>
  </cols>
  <sheetData>
    <row r="1" spans="1:6" ht="33" customHeight="1">
      <c r="A1" s="25" t="s">
        <v>17</v>
      </c>
      <c r="B1" s="25"/>
      <c r="C1" s="25"/>
      <c r="D1" s="25"/>
      <c r="E1" s="25"/>
      <c r="F1" s="25"/>
    </row>
    <row r="3" spans="1:2" ht="15">
      <c r="A3" s="4" t="s">
        <v>1</v>
      </c>
      <c r="B3" s="4"/>
    </row>
    <row r="4" spans="1:4" ht="15">
      <c r="A4" s="5" t="s">
        <v>18</v>
      </c>
      <c r="B4" s="22">
        <v>1</v>
      </c>
      <c r="D4" t="s">
        <v>52</v>
      </c>
    </row>
    <row r="5" spans="1:2" ht="15">
      <c r="A5" s="5" t="s">
        <v>19</v>
      </c>
      <c r="B5" s="22">
        <v>1</v>
      </c>
    </row>
    <row r="6" spans="1:2" ht="15.75">
      <c r="A6" s="5" t="s">
        <v>2</v>
      </c>
      <c r="B6" s="23">
        <f>B4*B5</f>
        <v>1</v>
      </c>
    </row>
    <row r="7" spans="5:6" ht="12.75">
      <c r="E7" s="1"/>
      <c r="F7" s="1"/>
    </row>
    <row r="8" spans="1:6" ht="18">
      <c r="A8" s="6" t="s">
        <v>3</v>
      </c>
      <c r="B8" s="7"/>
      <c r="C8" s="7"/>
      <c r="D8" s="7"/>
      <c r="E8" s="8"/>
      <c r="F8" s="8"/>
    </row>
    <row r="9" spans="1:6" ht="12.75">
      <c r="A9" s="7"/>
      <c r="B9" s="9" t="s">
        <v>12</v>
      </c>
      <c r="C9" s="10" t="s">
        <v>13</v>
      </c>
      <c r="D9" s="10" t="s">
        <v>14</v>
      </c>
      <c r="E9" s="10" t="s">
        <v>20</v>
      </c>
      <c r="F9" s="10" t="s">
        <v>21</v>
      </c>
    </row>
    <row r="10" spans="1:6" ht="12.75">
      <c r="A10" s="7" t="s">
        <v>4</v>
      </c>
      <c r="B10" s="9">
        <v>3413</v>
      </c>
      <c r="C10" s="19"/>
      <c r="D10" s="11">
        <f>C10*B10</f>
        <v>0</v>
      </c>
      <c r="E10" s="19"/>
      <c r="F10" s="10">
        <f>C10*E10</f>
        <v>0</v>
      </c>
    </row>
    <row r="11" spans="1:6" ht="12.75">
      <c r="A11" s="7" t="s">
        <v>5</v>
      </c>
      <c r="B11" s="12">
        <v>138500</v>
      </c>
      <c r="C11" s="20"/>
      <c r="D11" s="11">
        <f aca="true" t="shared" si="0" ref="D11:D17">C11*B11</f>
        <v>0</v>
      </c>
      <c r="E11" s="19"/>
      <c r="F11" s="13">
        <f aca="true" t="shared" si="1" ref="F11:F17">C11*E11</f>
        <v>0</v>
      </c>
    </row>
    <row r="12" spans="1:6" ht="12.75">
      <c r="A12" s="7" t="s">
        <v>6</v>
      </c>
      <c r="B12" s="12">
        <v>92500</v>
      </c>
      <c r="C12" s="19"/>
      <c r="D12" s="11">
        <f t="shared" si="0"/>
        <v>0</v>
      </c>
      <c r="E12" s="19"/>
      <c r="F12" s="10">
        <f t="shared" si="1"/>
        <v>0</v>
      </c>
    </row>
    <row r="13" spans="1:6" ht="12.75">
      <c r="A13" s="7" t="s">
        <v>7</v>
      </c>
      <c r="B13" s="12">
        <v>100000</v>
      </c>
      <c r="C13" s="19"/>
      <c r="D13" s="11">
        <f t="shared" si="0"/>
        <v>0</v>
      </c>
      <c r="E13" s="21"/>
      <c r="F13" s="10">
        <f t="shared" si="1"/>
        <v>0</v>
      </c>
    </row>
    <row r="14" spans="1:6" ht="12.75">
      <c r="A14" s="7" t="s">
        <v>8</v>
      </c>
      <c r="B14" s="12">
        <v>24000000</v>
      </c>
      <c r="C14" s="19"/>
      <c r="D14" s="11">
        <f t="shared" si="0"/>
        <v>0</v>
      </c>
      <c r="E14" s="21"/>
      <c r="F14" s="10">
        <f t="shared" si="1"/>
        <v>0</v>
      </c>
    </row>
    <row r="15" spans="1:6" ht="12.75">
      <c r="A15" s="7" t="s">
        <v>9</v>
      </c>
      <c r="B15" s="12">
        <v>15000000</v>
      </c>
      <c r="C15" s="19"/>
      <c r="D15" s="11">
        <f t="shared" si="0"/>
        <v>0</v>
      </c>
      <c r="E15" s="21"/>
      <c r="F15" s="10">
        <f t="shared" si="1"/>
        <v>0</v>
      </c>
    </row>
    <row r="16" spans="1:6" ht="12.75">
      <c r="A16" s="7" t="s">
        <v>10</v>
      </c>
      <c r="B16" s="12">
        <v>16000000</v>
      </c>
      <c r="C16" s="19"/>
      <c r="D16" s="11">
        <f t="shared" si="0"/>
        <v>0</v>
      </c>
      <c r="E16" s="21"/>
      <c r="F16" s="10">
        <f t="shared" si="1"/>
        <v>0</v>
      </c>
    </row>
    <row r="17" spans="1:6" ht="12.75">
      <c r="A17" s="7" t="s">
        <v>11</v>
      </c>
      <c r="B17" s="12">
        <v>26000000</v>
      </c>
      <c r="C17" s="19"/>
      <c r="D17" s="11">
        <f t="shared" si="0"/>
        <v>0</v>
      </c>
      <c r="E17" s="21"/>
      <c r="F17" s="10">
        <f t="shared" si="1"/>
        <v>0</v>
      </c>
    </row>
    <row r="18" spans="1:6" ht="12.75">
      <c r="A18" s="7"/>
      <c r="B18" s="7"/>
      <c r="C18" s="7"/>
      <c r="D18" s="7"/>
      <c r="E18" s="7"/>
      <c r="F18" s="7"/>
    </row>
    <row r="19" spans="1:6" ht="12.75">
      <c r="A19" s="7"/>
      <c r="B19" s="7"/>
      <c r="C19" s="9" t="s">
        <v>15</v>
      </c>
      <c r="D19" s="14">
        <f>SUM(D10:D18)</f>
        <v>0</v>
      </c>
      <c r="E19" s="7"/>
      <c r="F19" s="13">
        <f>SUM(F10:F18)</f>
        <v>0</v>
      </c>
    </row>
    <row r="20" ht="13.5" thickBot="1"/>
    <row r="21" spans="1:3" ht="21" thickBot="1">
      <c r="A21" s="15" t="s">
        <v>16</v>
      </c>
      <c r="B21" s="16">
        <f>D19/B6</f>
        <v>0</v>
      </c>
      <c r="C21" s="3" t="s">
        <v>0</v>
      </c>
    </row>
    <row r="22" spans="1:2" ht="15.75">
      <c r="A22" s="17" t="s">
        <v>22</v>
      </c>
      <c r="B22" s="18">
        <f>B21/100000</f>
        <v>0</v>
      </c>
    </row>
    <row r="23" spans="8:10" ht="12.75">
      <c r="H23" s="24"/>
      <c r="J23" s="26"/>
    </row>
    <row r="24" spans="3:5" ht="12.75">
      <c r="C24" t="s">
        <v>25</v>
      </c>
      <c r="D24">
        <v>600</v>
      </c>
      <c r="E24">
        <f>D24*D25</f>
        <v>83100000</v>
      </c>
    </row>
    <row r="25" spans="3:5" ht="12.75">
      <c r="C25" t="s">
        <v>24</v>
      </c>
      <c r="D25">
        <v>138500</v>
      </c>
      <c r="E25" s="27">
        <f>E24/D26</f>
        <v>10469.950863046492</v>
      </c>
    </row>
    <row r="26" spans="3:5" ht="12.75">
      <c r="C26" t="s">
        <v>23</v>
      </c>
      <c r="D26">
        <v>7937</v>
      </c>
      <c r="E26" t="s">
        <v>33</v>
      </c>
    </row>
    <row r="28" spans="3:4" ht="18">
      <c r="C28" s="28" t="s">
        <v>31</v>
      </c>
      <c r="D28" s="37">
        <f>E25/B6</f>
        <v>10469.950863046492</v>
      </c>
    </row>
    <row r="31" spans="3:4" ht="12.75">
      <c r="C31" s="29" t="s">
        <v>32</v>
      </c>
      <c r="D31" s="30" t="s">
        <v>26</v>
      </c>
    </row>
    <row r="32" spans="3:4" ht="12.75">
      <c r="C32" s="31" t="s">
        <v>29</v>
      </c>
      <c r="D32" s="32" t="s">
        <v>27</v>
      </c>
    </row>
    <row r="33" spans="3:4" ht="12.75">
      <c r="C33" s="33" t="s">
        <v>30</v>
      </c>
      <c r="D33" s="34" t="s">
        <v>28</v>
      </c>
    </row>
    <row r="36" ht="12.75">
      <c r="A36" t="s">
        <v>34</v>
      </c>
    </row>
  </sheetData>
  <mergeCells count="1">
    <mergeCell ref="A1:F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A15" sqref="A15"/>
    </sheetView>
  </sheetViews>
  <sheetFormatPr defaultColWidth="9.140625" defaultRowHeight="12.75"/>
  <cols>
    <col min="1" max="1" width="23.8515625" style="0" customWidth="1"/>
    <col min="2" max="2" width="18.57421875" style="0" customWidth="1"/>
  </cols>
  <sheetData>
    <row r="1" ht="12.75">
      <c r="B1" s="1" t="str">
        <f>'Start Here'!D9</f>
        <v>BTUs used</v>
      </c>
    </row>
    <row r="2" spans="1:2" ht="12.75">
      <c r="A2" t="s">
        <v>4</v>
      </c>
      <c r="B2" s="2">
        <f>'Start Here'!D10</f>
        <v>0</v>
      </c>
    </row>
    <row r="3" spans="1:2" ht="12.75">
      <c r="A3" t="s">
        <v>5</v>
      </c>
      <c r="B3" s="2">
        <f>'Start Here'!D11</f>
        <v>0</v>
      </c>
    </row>
    <row r="4" spans="1:2" ht="12.75">
      <c r="A4" t="s">
        <v>6</v>
      </c>
      <c r="B4" s="2">
        <f>'Start Here'!D12</f>
        <v>0</v>
      </c>
    </row>
    <row r="5" spans="1:2" ht="12.75">
      <c r="A5" t="s">
        <v>7</v>
      </c>
      <c r="B5" s="2">
        <f>'Start Here'!D13</f>
        <v>0</v>
      </c>
    </row>
    <row r="6" spans="1:2" ht="12.75">
      <c r="A6" t="s">
        <v>8</v>
      </c>
      <c r="B6" s="2">
        <f>'Start Here'!D14</f>
        <v>0</v>
      </c>
    </row>
    <row r="7" spans="1:2" ht="12.75">
      <c r="A7" t="s">
        <v>9</v>
      </c>
      <c r="B7" s="2">
        <f>'Start Here'!D15</f>
        <v>0</v>
      </c>
    </row>
    <row r="8" spans="1:2" ht="12.75">
      <c r="A8" t="s">
        <v>10</v>
      </c>
      <c r="B8" s="2">
        <f>'Start Here'!D16</f>
        <v>0</v>
      </c>
    </row>
    <row r="9" spans="1:2" ht="12.75">
      <c r="A9" t="s">
        <v>11</v>
      </c>
      <c r="B9" s="2">
        <f>'Start Here'!D17</f>
        <v>0</v>
      </c>
    </row>
    <row r="14" ht="12.75">
      <c r="A14" t="s">
        <v>51</v>
      </c>
    </row>
    <row r="15" spans="1:2" ht="12.75">
      <c r="A15" s="24" t="s">
        <v>35</v>
      </c>
      <c r="B15" s="1">
        <v>7689</v>
      </c>
    </row>
    <row r="16" spans="1:2" ht="12.75">
      <c r="A16" s="24" t="s">
        <v>36</v>
      </c>
      <c r="B16" s="1">
        <v>7184</v>
      </c>
    </row>
    <row r="17" spans="1:2" ht="12.75">
      <c r="A17" s="24" t="s">
        <v>37</v>
      </c>
      <c r="B17" s="1">
        <v>8134</v>
      </c>
    </row>
    <row r="18" spans="1:2" ht="12.75">
      <c r="A18" s="24" t="s">
        <v>38</v>
      </c>
      <c r="B18" s="1">
        <v>7943</v>
      </c>
    </row>
    <row r="19" spans="1:2" ht="12.75">
      <c r="A19" s="24" t="s">
        <v>39</v>
      </c>
      <c r="B19" s="1">
        <v>8487</v>
      </c>
    </row>
    <row r="20" spans="1:2" ht="12.75">
      <c r="A20" s="24" t="s">
        <v>40</v>
      </c>
      <c r="B20" s="1">
        <v>7266</v>
      </c>
    </row>
    <row r="21" spans="1:2" ht="12.75">
      <c r="A21" s="24" t="s">
        <v>41</v>
      </c>
      <c r="B21" s="1">
        <v>8260</v>
      </c>
    </row>
    <row r="22" spans="1:2" ht="12.75">
      <c r="A22" s="24" t="s">
        <v>42</v>
      </c>
      <c r="B22" s="1">
        <v>7614</v>
      </c>
    </row>
    <row r="23" spans="1:2" ht="12.75">
      <c r="A23" s="24" t="s">
        <v>43</v>
      </c>
      <c r="B23" s="1">
        <v>7390</v>
      </c>
    </row>
    <row r="24" spans="1:2" ht="12.75">
      <c r="A24" s="24" t="s">
        <v>44</v>
      </c>
      <c r="B24" s="1">
        <v>7662</v>
      </c>
    </row>
    <row r="25" spans="1:2" ht="12.75">
      <c r="A25" s="24" t="s">
        <v>45</v>
      </c>
      <c r="B25" s="1">
        <v>8209</v>
      </c>
    </row>
    <row r="26" spans="1:2" ht="12.75">
      <c r="A26" s="24" t="s">
        <v>46</v>
      </c>
      <c r="B26" s="1">
        <v>8338</v>
      </c>
    </row>
    <row r="27" spans="1:2" ht="12.75">
      <c r="A27" s="24" t="s">
        <v>47</v>
      </c>
      <c r="B27" s="1">
        <v>7829</v>
      </c>
    </row>
    <row r="28" spans="1:2" ht="12.75">
      <c r="A28" s="24" t="s">
        <v>48</v>
      </c>
      <c r="B28" s="1">
        <v>8553</v>
      </c>
    </row>
    <row r="29" spans="1:2" ht="12.75">
      <c r="A29" s="24" t="s">
        <v>49</v>
      </c>
      <c r="B29" s="1">
        <v>8495</v>
      </c>
    </row>
    <row r="30" ht="12.75">
      <c r="B30">
        <f>SUM(B15:B29)</f>
        <v>119053</v>
      </c>
    </row>
    <row r="31" spans="1:2" ht="12.75">
      <c r="A31" s="35" t="s">
        <v>50</v>
      </c>
      <c r="B31" s="36">
        <f>B30/15</f>
        <v>7936.866666666667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Maine</dc:creator>
  <cp:keywords/>
  <dc:description/>
  <cp:lastModifiedBy>Donna Coffin</cp:lastModifiedBy>
  <dcterms:created xsi:type="dcterms:W3CDTF">2009-01-26T14:57:05Z</dcterms:created>
  <dcterms:modified xsi:type="dcterms:W3CDTF">2009-08-31T19:20:37Z</dcterms:modified>
  <cp:category/>
  <cp:version/>
  <cp:contentType/>
  <cp:contentStatus/>
</cp:coreProperties>
</file>